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ttps://d.docs.live.net/9b5ab2b93761110a/Documents/Draughton Parish Council/Finance/"/>
    </mc:Choice>
  </mc:AlternateContent>
  <xr:revisionPtr revIDLastSave="30" documentId="6_{E51494CF-1E2F-418A-8E03-131BC9231F32}" xr6:coauthVersionLast="38" xr6:coauthVersionMax="38" xr10:uidLastSave="{A4652830-FBB9-40D3-8C06-D1A5AB5B26CC}"/>
  <bookViews>
    <workbookView xWindow="0" yWindow="0" windowWidth="15345" windowHeight="4635" xr2:uid="{00000000-000D-0000-FFFF-FFFF00000000}"/>
  </bookViews>
  <sheets>
    <sheet name="Sheet1" sheetId="1" r:id="rId1"/>
  </sheets>
  <definedNames>
    <definedName name="OLE_LINK1" localSheetId="0">Sheet1!$A$1</definedName>
  </definedNames>
  <calcPr calcId="1790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6" i="1" l="1"/>
  <c r="B34" i="1"/>
  <c r="A10" i="1" l="1"/>
  <c r="C10" i="1" l="1"/>
  <c r="C29" i="1"/>
  <c r="E29" i="1"/>
  <c r="E10" i="1"/>
  <c r="B10" i="1"/>
  <c r="B29" i="1"/>
  <c r="A29" i="1"/>
  <c r="C32" i="1" l="1"/>
  <c r="E34" i="1"/>
  <c r="E36" i="1" s="1"/>
  <c r="A32" i="1"/>
</calcChain>
</file>

<file path=xl/sharedStrings.xml><?xml version="1.0" encoding="utf-8"?>
<sst xmlns="http://schemas.openxmlformats.org/spreadsheetml/2006/main" count="47" uniqueCount="44">
  <si>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</si>
  <si>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</si>
  <si>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</si>
  <si>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</si>
  <si>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</si>
  <si>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</si>
  <si>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</si>
  <si>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Electricity Supply</t>
  </si>
  <si>
    <t>Village Hall donation</t>
  </si>
  <si>
    <t>Clerk’s salary</t>
  </si>
  <si>
    <t>Hire of hall</t>
  </si>
  <si>
    <t>Outturn £</t>
  </si>
  <si>
    <t>Budget £</t>
  </si>
  <si>
    <t>Training</t>
  </si>
  <si>
    <t>Precept required:</t>
  </si>
  <si>
    <t>Funding required:</t>
  </si>
  <si>
    <t xml:space="preserve">Grass cutting </t>
  </si>
  <si>
    <t>Subscriptions</t>
  </si>
  <si>
    <t xml:space="preserve">Maintenance of assets </t>
  </si>
  <si>
    <t>Actual/Predicted £</t>
  </si>
  <si>
    <r>
      <t>Surplus</t>
    </r>
    <r>
      <rPr>
        <sz val="11"/>
        <color rgb="FFFF0000"/>
        <rFont val="Calibri"/>
        <family val="2"/>
        <scheme val="minor"/>
      </rPr>
      <t>/Deficit</t>
    </r>
    <r>
      <rPr>
        <sz val="11"/>
        <color theme="1"/>
        <rFont val="Calibri"/>
        <family val="2"/>
        <scheme val="minor"/>
      </rPr>
      <t xml:space="preserve"> for year</t>
    </r>
  </si>
  <si>
    <t>Precept required</t>
  </si>
  <si>
    <t>Grants/Donations</t>
  </si>
  <si>
    <t>Capital expenditure</t>
  </si>
  <si>
    <t>2018/19</t>
  </si>
  <si>
    <t>Election expenses</t>
  </si>
  <si>
    <t>Website</t>
  </si>
  <si>
    <t>CAB/Selrap donations</t>
  </si>
  <si>
    <t>s.137/Extraordinary</t>
  </si>
  <si>
    <t xml:space="preserve">Budget for Clerk’s salary is based on NALC/Society of Local Council Clerks 2017-18 recommended hourly rate of £9.05, for 19 hours per month.  </t>
  </si>
  <si>
    <t>Professional fees</t>
  </si>
  <si>
    <t>Computer subs</t>
  </si>
  <si>
    <t>Maintenance - VG grass</t>
  </si>
  <si>
    <t>Draughton Parish Council - Budget Statement 2019</t>
  </si>
  <si>
    <t>2017/2018</t>
  </si>
  <si>
    <t>2019/20</t>
  </si>
  <si>
    <t>Clerk's salary award 2018/19 recommended by NALC - awaiting update 2019/20</t>
  </si>
  <si>
    <t>inc new dog waste bins and memorial gdn - match funding</t>
  </si>
  <si>
    <t>With tax base 2019/20 of 130.15, Band D payment is £52</t>
  </si>
  <si>
    <t>(£50 in 2018/19)</t>
  </si>
  <si>
    <t>Admin/supplies</t>
  </si>
  <si>
    <t>Represents a 2.4% increase compared with 2018/19 precept</t>
  </si>
  <si>
    <t>Inc services, stationery + grit supplies</t>
  </si>
  <si>
    <t>Inc replacement footway light + LEDs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</si>
</sst>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4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3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7" fillId="0" borderId="0" xfId="0" applyFont="1"/>
    <xf numFmtId="0" fontId="6" fillId="0" borderId="0" xfId="0" applyFont="1" applyAlignment="1">
      <alignment horizontal="left" vertical="center" indent="10"/>
    </xf>
    <xf numFmtId="43" fontId="8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9" fillId="0" borderId="0" xfId="1" applyFont="1"/>
    <xf numFmtId="0" fontId="3" fillId="0" borderId="0" xfId="0" applyFont="1" applyAlignment="1">
      <alignment wrapText="1"/>
    </xf>
    <xf numFmtId="43" fontId="11" fillId="0" borderId="0" xfId="1" applyFont="1"/>
    <xf numFmtId="0" fontId="0" fillId="0" borderId="0" xfId="0" applyFont="1"/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topLeftCell="E1" zoomScale="150" zoomScaleNormal="150" workbookViewId="0">
      <selection activeCell="G1" sqref="G1:R38"/>
    </sheetView>
  </sheetViews>
  <sheetFormatPr defaultRowHeight="15" x14ac:dyDescent="0.25"/>
  <cols>
    <col min="1" max="1" width="15" style="1" customWidth="1"/>
    <col min="2" max="2" width="12" style="1" customWidth="1"/>
    <col min="3" max="3" width="18.85546875" style="1" customWidth="1"/>
    <col min="4" max="4" width="25.7109375" style="1" customWidth="1"/>
    <col min="5" max="5" width="13.140625" style="1" customWidth="1"/>
    <col min="6" max="6" width="3.42578125" style="1" customWidth="1"/>
    <col min="7" max="7" width="9.5703125" style="1" bestFit="1" customWidth="1"/>
    <col min="8" max="16384" width="9.140625" style="1"/>
  </cols>
  <sheetData>
    <row r="1" spans="1:18" x14ac:dyDescent="0.25">
      <c r="A1" s="16" t="s">
        <v>33</v>
      </c>
    </row>
    <row r="2" spans="1:18" x14ac:dyDescent="0.25">
      <c r="A2" s="16" t="s">
        <v>34</v>
      </c>
      <c r="B2" s="16" t="s">
        <v>24</v>
      </c>
      <c r="C2" s="16" t="s">
        <v>24</v>
      </c>
      <c r="E2" s="16" t="s">
        <v>35</v>
      </c>
    </row>
    <row r="3" spans="1:18" x14ac:dyDescent="0.25">
      <c r="A3" s="2" t="s">
        <v>11</v>
      </c>
      <c r="B3" s="2" t="s">
        <v>12</v>
      </c>
      <c r="C3" s="2" t="s">
        <v>19</v>
      </c>
      <c r="D3" s="3" t="s">
        <v>0</v>
      </c>
      <c r="E3" s="2" t="s">
        <v>12</v>
      </c>
    </row>
    <row r="4" spans="1:18" ht="15.75" x14ac:dyDescent="0.25">
      <c r="A4" s="4">
        <v>2821.5</v>
      </c>
      <c r="B4" s="1">
        <v>3306.5</v>
      </c>
      <c r="C4" s="4">
        <v>3306.5</v>
      </c>
      <c r="D4" s="1" t="s">
        <v>1</v>
      </c>
      <c r="K4" s="5"/>
      <c r="L4" s="5"/>
      <c r="N4" s="5"/>
    </row>
    <row r="5" spans="1:18" ht="15.75" x14ac:dyDescent="0.25">
      <c r="A5" s="4">
        <v>2821.5</v>
      </c>
      <c r="B5" s="1">
        <v>3306.5</v>
      </c>
      <c r="C5" s="4">
        <v>3306.5</v>
      </c>
      <c r="D5" s="1" t="s">
        <v>2</v>
      </c>
      <c r="K5" s="5"/>
      <c r="L5" s="5"/>
      <c r="N5" s="5"/>
    </row>
    <row r="6" spans="1:18" ht="15.75" x14ac:dyDescent="0.25">
      <c r="A6" s="4">
        <v>378.74</v>
      </c>
      <c r="B6" s="1">
        <v>300</v>
      </c>
      <c r="C6" s="4">
        <v>252.77</v>
      </c>
      <c r="D6" s="1" t="s">
        <v>3</v>
      </c>
      <c r="E6" s="1">
        <v>300</v>
      </c>
      <c r="K6" s="5"/>
      <c r="L6" s="5"/>
      <c r="N6" s="6"/>
    </row>
    <row r="7" spans="1:18" ht="15.75" x14ac:dyDescent="0.25">
      <c r="A7" s="4">
        <v>64.599999999999994</v>
      </c>
      <c r="B7" s="1">
        <v>70</v>
      </c>
      <c r="C7" s="4">
        <v>70</v>
      </c>
      <c r="D7" s="1" t="s">
        <v>4</v>
      </c>
      <c r="E7" s="1">
        <v>70</v>
      </c>
      <c r="K7" s="5"/>
      <c r="R7" s="6"/>
    </row>
    <row r="8" spans="1:18" ht="15.75" x14ac:dyDescent="0.25">
      <c r="A8" s="4">
        <v>0</v>
      </c>
      <c r="B8" s="1">
        <v>0</v>
      </c>
      <c r="C8" s="4">
        <v>0</v>
      </c>
      <c r="D8" s="1" t="s">
        <v>16</v>
      </c>
      <c r="E8" s="1">
        <v>0</v>
      </c>
      <c r="K8" s="7"/>
    </row>
    <row r="9" spans="1:18" ht="15.75" x14ac:dyDescent="0.25">
      <c r="A9" s="4">
        <v>1296</v>
      </c>
      <c r="B9" s="16">
        <v>0</v>
      </c>
      <c r="C9" s="4">
        <v>500</v>
      </c>
      <c r="D9" s="1" t="s">
        <v>22</v>
      </c>
      <c r="E9" s="1">
        <v>0</v>
      </c>
      <c r="G9" s="8"/>
      <c r="K9" s="9"/>
    </row>
    <row r="10" spans="1:18" ht="15.75" x14ac:dyDescent="0.25">
      <c r="A10" s="10">
        <f>SUM(A4:A9)</f>
        <v>7382.34</v>
      </c>
      <c r="B10" s="11">
        <f>SUM(B4:B9)</f>
        <v>6983</v>
      </c>
      <c r="C10" s="10">
        <f>SUM(C4:C9)</f>
        <v>7435.77</v>
      </c>
      <c r="E10" s="11">
        <f>SUM(E6:E9)</f>
        <v>370</v>
      </c>
      <c r="K10" s="7"/>
    </row>
    <row r="11" spans="1:18" ht="15.75" x14ac:dyDescent="0.25">
      <c r="K11" s="5"/>
      <c r="L11" s="5"/>
      <c r="N11" s="5"/>
    </row>
    <row r="12" spans="1:18" ht="15.75" x14ac:dyDescent="0.25">
      <c r="B12" s="3"/>
      <c r="D12" s="3" t="s">
        <v>5</v>
      </c>
      <c r="K12" s="5"/>
      <c r="L12" s="5"/>
      <c r="O12" s="5"/>
    </row>
    <row r="13" spans="1:18" ht="15.75" x14ac:dyDescent="0.25">
      <c r="A13" s="4">
        <v>206.09</v>
      </c>
      <c r="B13" s="1">
        <v>250</v>
      </c>
      <c r="C13" s="4">
        <v>206.09</v>
      </c>
      <c r="D13" s="1" t="s">
        <v>6</v>
      </c>
      <c r="E13" s="4">
        <v>250</v>
      </c>
      <c r="K13" s="5"/>
      <c r="L13" s="5"/>
      <c r="M13" s="5"/>
    </row>
    <row r="14" spans="1:18" ht="15.75" x14ac:dyDescent="0.25">
      <c r="A14" s="4">
        <v>230.1</v>
      </c>
      <c r="B14" s="1">
        <v>350</v>
      </c>
      <c r="C14" s="4">
        <v>249.86</v>
      </c>
      <c r="D14" s="1" t="s">
        <v>7</v>
      </c>
      <c r="E14" s="4">
        <v>350</v>
      </c>
      <c r="K14" s="5"/>
      <c r="L14" s="5"/>
    </row>
    <row r="15" spans="1:18" ht="15.75" x14ac:dyDescent="0.25">
      <c r="A15" s="4">
        <v>637.22</v>
      </c>
      <c r="B15" s="1">
        <v>1000</v>
      </c>
      <c r="C15" s="4">
        <v>500</v>
      </c>
      <c r="D15" s="1" t="s">
        <v>18</v>
      </c>
      <c r="E15" s="4">
        <v>1100</v>
      </c>
      <c r="G15" s="17" t="s">
        <v>43</v>
      </c>
      <c r="K15" s="5"/>
      <c r="L15" s="5"/>
      <c r="N15" s="5"/>
    </row>
    <row r="16" spans="1:18" ht="15.75" x14ac:dyDescent="0.25">
      <c r="A16" s="4">
        <v>820.8</v>
      </c>
      <c r="B16" s="1">
        <v>900</v>
      </c>
      <c r="C16" s="4">
        <v>520</v>
      </c>
      <c r="D16" s="16" t="s">
        <v>32</v>
      </c>
      <c r="E16" s="4">
        <v>600</v>
      </c>
      <c r="G16" s="8"/>
      <c r="J16" s="4"/>
      <c r="K16" s="5"/>
      <c r="L16" s="5"/>
      <c r="O16" s="5"/>
    </row>
    <row r="17" spans="1:18" ht="15.75" x14ac:dyDescent="0.25">
      <c r="A17" s="4">
        <v>203</v>
      </c>
      <c r="B17" s="1">
        <v>250</v>
      </c>
      <c r="C17" s="4">
        <v>221</v>
      </c>
      <c r="D17" s="1" t="s">
        <v>17</v>
      </c>
      <c r="E17" s="4">
        <v>250</v>
      </c>
      <c r="K17" s="5"/>
      <c r="L17" s="5"/>
    </row>
    <row r="18" spans="1:18" ht="15.75" x14ac:dyDescent="0.25">
      <c r="A18" s="4">
        <v>0</v>
      </c>
      <c r="B18" s="1">
        <v>0</v>
      </c>
      <c r="C18" s="4">
        <v>0</v>
      </c>
      <c r="D18" s="1" t="s">
        <v>28</v>
      </c>
      <c r="E18" s="4">
        <v>0</v>
      </c>
      <c r="K18" s="5"/>
      <c r="L18" s="5"/>
      <c r="N18" s="5"/>
    </row>
    <row r="19" spans="1:18" ht="15.75" x14ac:dyDescent="0.25">
      <c r="A19" s="4">
        <v>0</v>
      </c>
      <c r="B19" s="1">
        <v>0</v>
      </c>
      <c r="C19" s="4">
        <v>0</v>
      </c>
      <c r="D19" s="1" t="s">
        <v>30</v>
      </c>
      <c r="E19" s="4">
        <v>0</v>
      </c>
      <c r="K19" s="5"/>
      <c r="L19" s="5"/>
      <c r="M19" s="5"/>
    </row>
    <row r="20" spans="1:18" ht="15.75" x14ac:dyDescent="0.25">
      <c r="A20" s="4">
        <v>348.13</v>
      </c>
      <c r="B20" s="1">
        <v>300</v>
      </c>
      <c r="C20" s="4">
        <v>350</v>
      </c>
      <c r="D20" s="16" t="s">
        <v>40</v>
      </c>
      <c r="E20" s="4">
        <v>550</v>
      </c>
      <c r="G20" s="17" t="s">
        <v>42</v>
      </c>
      <c r="K20" s="5"/>
      <c r="L20" s="5"/>
    </row>
    <row r="21" spans="1:18" ht="15.75" x14ac:dyDescent="0.25">
      <c r="A21" s="4">
        <v>0</v>
      </c>
      <c r="C21" s="4">
        <v>0</v>
      </c>
      <c r="D21" s="1" t="s">
        <v>25</v>
      </c>
      <c r="E21" s="4">
        <v>0</v>
      </c>
      <c r="K21" s="5"/>
      <c r="L21" s="5"/>
      <c r="M21" s="5"/>
    </row>
    <row r="22" spans="1:18" ht="15.75" x14ac:dyDescent="0.25">
      <c r="A22" s="4">
        <v>65</v>
      </c>
      <c r="B22" s="1">
        <v>70</v>
      </c>
      <c r="C22" s="4">
        <v>65</v>
      </c>
      <c r="D22" s="1" t="s">
        <v>27</v>
      </c>
      <c r="E22" s="4">
        <v>70</v>
      </c>
      <c r="K22" s="5"/>
      <c r="L22" s="5"/>
      <c r="M22" s="5"/>
    </row>
    <row r="23" spans="1:18" ht="15.75" x14ac:dyDescent="0.25">
      <c r="A23" s="4">
        <v>133.30000000000001</v>
      </c>
      <c r="B23" s="1">
        <v>300</v>
      </c>
      <c r="C23" s="4">
        <v>300</v>
      </c>
      <c r="D23" s="1" t="s">
        <v>13</v>
      </c>
      <c r="E23" s="4">
        <v>300</v>
      </c>
      <c r="K23" s="5"/>
      <c r="L23" s="5"/>
      <c r="O23" s="5"/>
    </row>
    <row r="24" spans="1:18" ht="15.75" x14ac:dyDescent="0.25">
      <c r="A24" s="4">
        <v>250</v>
      </c>
      <c r="B24" s="1">
        <v>250</v>
      </c>
      <c r="C24" s="4">
        <v>250</v>
      </c>
      <c r="D24" s="1" t="s">
        <v>8</v>
      </c>
      <c r="E24" s="4">
        <v>250</v>
      </c>
      <c r="K24" s="6"/>
      <c r="L24" s="5"/>
      <c r="N24" s="6"/>
    </row>
    <row r="25" spans="1:18" ht="15.75" x14ac:dyDescent="0.25">
      <c r="A25" s="4"/>
      <c r="B25" s="16">
        <v>200</v>
      </c>
      <c r="C25" s="4">
        <v>150</v>
      </c>
      <c r="D25" s="16" t="s">
        <v>31</v>
      </c>
      <c r="E25" s="4">
        <v>200</v>
      </c>
      <c r="G25" s="17" t="s">
        <v>36</v>
      </c>
      <c r="K25" s="6"/>
      <c r="R25" s="6"/>
    </row>
    <row r="26" spans="1:18" ht="15.75" x14ac:dyDescent="0.25">
      <c r="A26" s="4">
        <v>2063.4</v>
      </c>
      <c r="B26" s="1">
        <v>2063</v>
      </c>
      <c r="C26" s="4">
        <v>2170.8000000000002</v>
      </c>
      <c r="D26" s="1" t="s">
        <v>9</v>
      </c>
      <c r="E26" s="4">
        <v>2170.8000000000002</v>
      </c>
      <c r="G26" s="17" t="s">
        <v>29</v>
      </c>
      <c r="K26" s="5"/>
    </row>
    <row r="27" spans="1:18" ht="15.75" x14ac:dyDescent="0.25">
      <c r="A27" s="4">
        <v>396.93</v>
      </c>
      <c r="B27" s="1">
        <v>100</v>
      </c>
      <c r="C27" s="4">
        <v>60</v>
      </c>
      <c r="D27" s="1" t="s">
        <v>26</v>
      </c>
      <c r="E27" s="4">
        <v>100</v>
      </c>
      <c r="K27" s="7"/>
    </row>
    <row r="28" spans="1:18" ht="18.75" x14ac:dyDescent="0.25">
      <c r="A28" s="4">
        <v>120</v>
      </c>
      <c r="B28" s="1">
        <v>150</v>
      </c>
      <c r="C28" s="4">
        <v>150</v>
      </c>
      <c r="D28" s="1" t="s">
        <v>10</v>
      </c>
      <c r="E28" s="4">
        <v>150</v>
      </c>
      <c r="K28" s="5"/>
      <c r="M28" s="12"/>
      <c r="P28" s="6"/>
    </row>
    <row r="29" spans="1:18" x14ac:dyDescent="0.25">
      <c r="A29" s="10">
        <f>SUM(A13:A28)</f>
        <v>5473.9700000000012</v>
      </c>
      <c r="B29" s="11">
        <f>SUM(B13:B28)</f>
        <v>6183</v>
      </c>
      <c r="C29" s="10">
        <f>SUM(C13:C28)</f>
        <v>5192.75</v>
      </c>
      <c r="E29" s="11">
        <f>SUM(E13:E28)</f>
        <v>6340.8</v>
      </c>
    </row>
    <row r="31" spans="1:18" x14ac:dyDescent="0.25">
      <c r="A31" s="4">
        <v>650</v>
      </c>
      <c r="B31" s="4">
        <v>800</v>
      </c>
      <c r="C31" s="4">
        <v>1000</v>
      </c>
      <c r="D31" s="4" t="s">
        <v>23</v>
      </c>
      <c r="E31" s="4">
        <v>800</v>
      </c>
      <c r="F31" s="4"/>
      <c r="G31" s="17" t="s">
        <v>37</v>
      </c>
      <c r="H31" s="4"/>
    </row>
    <row r="32" spans="1:18" x14ac:dyDescent="0.25">
      <c r="A32" s="10">
        <f>+A10-A29-A31</f>
        <v>1258.369999999999</v>
      </c>
      <c r="B32" s="4"/>
      <c r="C32" s="15">
        <f>C10-(C29+C31)</f>
        <v>1243.0200000000004</v>
      </c>
      <c r="D32" s="4" t="s">
        <v>20</v>
      </c>
      <c r="E32" s="4"/>
      <c r="F32" s="4"/>
      <c r="G32" s="4"/>
      <c r="H32" s="4"/>
    </row>
    <row r="33" spans="1:8" x14ac:dyDescent="0.25">
      <c r="A33" s="4"/>
      <c r="B33" s="4" t="s">
        <v>15</v>
      </c>
      <c r="C33" s="10"/>
      <c r="D33" s="4"/>
      <c r="E33" s="4" t="s">
        <v>15</v>
      </c>
      <c r="F33" s="4"/>
      <c r="G33" s="4"/>
      <c r="H33" s="4"/>
    </row>
    <row r="34" spans="1:8" x14ac:dyDescent="0.25">
      <c r="A34" s="4"/>
      <c r="B34" s="13">
        <f>B31+B29-B10</f>
        <v>0</v>
      </c>
      <c r="C34" s="4"/>
      <c r="D34" s="4"/>
      <c r="E34" s="13">
        <f>E29+E31-E10</f>
        <v>6770.8</v>
      </c>
      <c r="F34" s="4"/>
      <c r="G34" s="4"/>
      <c r="H34" s="4"/>
    </row>
    <row r="35" spans="1:8" x14ac:dyDescent="0.25">
      <c r="A35" s="10"/>
      <c r="B35" s="4" t="s">
        <v>21</v>
      </c>
      <c r="C35" s="10"/>
      <c r="D35" s="4"/>
      <c r="E35" s="4" t="s">
        <v>14</v>
      </c>
      <c r="F35" s="4"/>
      <c r="G35" s="8"/>
      <c r="H35" s="4"/>
    </row>
    <row r="36" spans="1:8" x14ac:dyDescent="0.25">
      <c r="A36" s="4"/>
      <c r="B36" s="13">
        <f>B4+B5</f>
        <v>6613</v>
      </c>
      <c r="C36" s="4"/>
      <c r="D36" s="4"/>
      <c r="E36" s="13">
        <f>E34</f>
        <v>6770.8</v>
      </c>
      <c r="F36" s="4"/>
      <c r="G36" s="17" t="s">
        <v>41</v>
      </c>
      <c r="H36" s="4"/>
    </row>
    <row r="37" spans="1:8" x14ac:dyDescent="0.25">
      <c r="G37" s="17" t="s">
        <v>38</v>
      </c>
    </row>
    <row r="38" spans="1:8" x14ac:dyDescent="0.25">
      <c r="E38" s="14"/>
      <c r="G38" s="17" t="s">
        <v>39</v>
      </c>
    </row>
  </sheetData>
  <pageMargins left="0.7" right="0.7" top="0.75" bottom="0.75" header="0.3" footer="0.3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2018-11-09T07:29:01Z</cp:lastPrinted>
  <dcterms:created xsi:type="dcterms:W3CDTF">2015-03-28T13:05:37Z</dcterms:created>
  <dcterms:modified xsi:type="dcterms:W3CDTF">2018-11-09T07:29:14Z</dcterms:modified>
</cp:coreProperties>
</file>